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14v" sheetId="1" r:id="rId1"/>
  </sheets>
  <externalReferences>
    <externalReference r:id="rId2"/>
  </externalReferences>
  <definedNames>
    <definedName name="_xlnm.Print_Area" localSheetId="0">'14v'!$A$1:$B$82,'14v'!$A$86:$B$94,'14v'!$A$103:$B$108,'14v'!$A$120:$B$128,'14v'!$A$137:$B$143,'14v'!$A$154:$A$162,'14v'!$A$171:$A$183</definedName>
    <definedName name="_xlnm.Print_Titles" localSheetId="0">'14v'!#REF!</definedName>
  </definedNames>
  <calcPr calcId="125725"/>
</workbook>
</file>

<file path=xl/calcChain.xml><?xml version="1.0" encoding="utf-8"?>
<calcChain xmlns="http://schemas.openxmlformats.org/spreadsheetml/2006/main">
  <c r="B8" i="1"/>
  <c r="B7" s="1"/>
  <c r="B10"/>
  <c r="B11"/>
  <c r="B12"/>
  <c r="B16"/>
  <c r="B15" s="1"/>
  <c r="B17"/>
  <c r="B18"/>
  <c r="B19"/>
  <c r="B20"/>
  <c r="B22"/>
  <c r="B24"/>
  <c r="B25"/>
  <c r="B26"/>
  <c r="B28"/>
  <c r="B27" s="1"/>
  <c r="B29"/>
  <c r="B30"/>
  <c r="B31"/>
  <c r="B32"/>
  <c r="B33"/>
  <c r="B34"/>
  <c r="B35"/>
  <c r="B36"/>
  <c r="B39"/>
  <c r="B37" s="1"/>
  <c r="B40"/>
  <c r="B41"/>
  <c r="B48"/>
  <c r="B47" s="1"/>
  <c r="B49"/>
  <c r="B50"/>
  <c r="B51"/>
  <c r="B53"/>
  <c r="B56"/>
  <c r="B58"/>
  <c r="B57" s="1"/>
  <c r="B65"/>
  <c r="B71"/>
  <c r="B76"/>
  <c r="B75" s="1"/>
  <c r="B143" s="1"/>
  <c r="B77"/>
  <c r="B82"/>
  <c r="B6" l="1"/>
  <c r="B142"/>
  <c r="B124" l="1"/>
  <c r="B141"/>
  <c r="B107"/>
  <c r="B106" s="1"/>
  <c r="B140" l="1"/>
  <c r="C141"/>
</calcChain>
</file>

<file path=xl/comments1.xml><?xml version="1.0" encoding="utf-8"?>
<comments xmlns="http://schemas.openxmlformats.org/spreadsheetml/2006/main">
  <authors>
    <author>PAL</author>
  </authors>
  <commentList>
    <comment ref="A125" authorId="0">
      <text>
        <r>
          <rPr>
            <b/>
            <sz val="8"/>
            <color indexed="81"/>
            <rFont val="Tahoma"/>
            <family val="2"/>
          </rPr>
          <t>PAL:</t>
        </r>
        <r>
          <rPr>
            <sz val="8"/>
            <color indexed="81"/>
            <rFont val="Tahoma"/>
            <family val="2"/>
          </rPr>
          <t xml:space="preserve">
ESTE DATO SE CAPTURA MANUALMENTE
</t>
        </r>
      </text>
    </comment>
    <comment ref="A126" authorId="0">
      <text>
        <r>
          <rPr>
            <b/>
            <sz val="8"/>
            <color indexed="81"/>
            <rFont val="Tahoma"/>
            <family val="2"/>
          </rPr>
          <t>PAL:</t>
        </r>
        <r>
          <rPr>
            <sz val="8"/>
            <color indexed="81"/>
            <rFont val="Tahoma"/>
            <family val="2"/>
          </rPr>
          <t xml:space="preserve">
ESTE DATO SE CAPTURA MANUALMENTE
</t>
        </r>
      </text>
    </comment>
    <comment ref="A127" authorId="0">
      <text>
        <r>
          <rPr>
            <b/>
            <sz val="8"/>
            <color indexed="81"/>
            <rFont val="Tahoma"/>
            <family val="2"/>
          </rPr>
          <t>PAL:</t>
        </r>
        <r>
          <rPr>
            <sz val="8"/>
            <color indexed="81"/>
            <rFont val="Tahoma"/>
            <family val="2"/>
          </rPr>
          <t xml:space="preserve">
ESTE DATO SE CAPTURA MANUALMENTE
</t>
        </r>
      </text>
    </comment>
    <comment ref="A128" authorId="0">
      <text>
        <r>
          <rPr>
            <b/>
            <sz val="8"/>
            <color indexed="81"/>
            <rFont val="Tahoma"/>
            <family val="2"/>
          </rPr>
          <t>PAL:</t>
        </r>
        <r>
          <rPr>
            <sz val="8"/>
            <color indexed="81"/>
            <rFont val="Tahoma"/>
            <family val="2"/>
          </rPr>
          <t xml:space="preserve">
ESTE DATO SE CAPTURA MANUALMENTE
</t>
        </r>
      </text>
    </comment>
    <comment ref="A141" authorId="0">
      <text>
        <r>
          <rPr>
            <b/>
            <sz val="8"/>
            <color indexed="81"/>
            <rFont val="Tahoma"/>
            <family val="2"/>
          </rPr>
          <t>PAL:</t>
        </r>
        <r>
          <rPr>
            <sz val="8"/>
            <color indexed="81"/>
            <rFont val="Tahoma"/>
            <family val="2"/>
          </rPr>
          <t xml:space="preserve">
ESTE DATO SE CAPTURA MANUALMENTE
</t>
        </r>
      </text>
    </comment>
    <comment ref="A142" authorId="0">
      <text>
        <r>
          <rPr>
            <b/>
            <sz val="8"/>
            <color indexed="81"/>
            <rFont val="Tahoma"/>
            <family val="2"/>
          </rPr>
          <t>PAL:</t>
        </r>
        <r>
          <rPr>
            <sz val="8"/>
            <color indexed="81"/>
            <rFont val="Tahoma"/>
            <family val="2"/>
          </rPr>
          <t xml:space="preserve">
ESTE DATO SE CAPTURA MANUALMENTE
</t>
        </r>
      </text>
    </comment>
    <comment ref="A143" authorId="0">
      <text>
        <r>
          <rPr>
            <b/>
            <sz val="8"/>
            <color indexed="81"/>
            <rFont val="Tahoma"/>
            <family val="2"/>
          </rPr>
          <t>PAL:</t>
        </r>
        <r>
          <rPr>
            <sz val="8"/>
            <color indexed="81"/>
            <rFont val="Tahoma"/>
            <family val="2"/>
          </rPr>
          <t xml:space="preserve">
ESTE DATO SE CAPTURA MANUALMENTE
</t>
        </r>
      </text>
    </comment>
  </commentList>
</comments>
</file>

<file path=xl/sharedStrings.xml><?xml version="1.0" encoding="utf-8"?>
<sst xmlns="http://schemas.openxmlformats.org/spreadsheetml/2006/main" count="138" uniqueCount="114">
  <si>
    <t>Apoyo a la Educación</t>
  </si>
  <si>
    <t>Camaras de Seguridad Pública</t>
  </si>
  <si>
    <t>Apoyo al D.I.F.</t>
  </si>
  <si>
    <t>Apoyo al Deporte</t>
  </si>
  <si>
    <t>Gastos Funerarios</t>
  </si>
  <si>
    <t>Calentadores Solares.</t>
  </si>
  <si>
    <t>Utiles Escolares.</t>
  </si>
  <si>
    <t>Becas.</t>
  </si>
  <si>
    <t>Despensas para Adultos Mayores.</t>
  </si>
  <si>
    <t>Puesta en marcha del Helicoptero "Coyote 1".</t>
  </si>
  <si>
    <t>Programas y Proyectos</t>
  </si>
  <si>
    <t>Presupuesto de Egresos para el Ejercicio Fiscal 2013</t>
  </si>
  <si>
    <r>
      <t xml:space="preserve">Municipio: </t>
    </r>
    <r>
      <rPr>
        <b/>
        <sz val="12"/>
        <color rgb="FF000000"/>
        <rFont val="Tahoma"/>
        <family val="2"/>
      </rPr>
      <t>NEZAHUALCOYÓTL</t>
    </r>
  </si>
  <si>
    <t>Obra Pública.</t>
  </si>
  <si>
    <t>Programas de Desarrollo Social.</t>
  </si>
  <si>
    <t>Seguridad Pública.</t>
  </si>
  <si>
    <t>Prioridades de Gasto</t>
  </si>
  <si>
    <t>Presupuesto de Egresos para el Ejercicio Fiscal 2014</t>
  </si>
  <si>
    <t>Amortización de la deuda y disminución de pasivos</t>
  </si>
  <si>
    <t>Gasto de Capital</t>
  </si>
  <si>
    <t>Gasto Corriente</t>
  </si>
  <si>
    <t>Total</t>
  </si>
  <si>
    <t>Importe</t>
  </si>
  <si>
    <t>Clasificación por Tipo de Gasto</t>
  </si>
  <si>
    <t>Otras no clasificadas en funciones anteriores</t>
  </si>
  <si>
    <t>Desarrollo Económico</t>
  </si>
  <si>
    <t>Desarrollo Social</t>
  </si>
  <si>
    <t>Gobierno</t>
  </si>
  <si>
    <t>Clasificador Funcional del Gasto</t>
  </si>
  <si>
    <t>Otras Entidades Paraestatales y organismos</t>
  </si>
  <si>
    <t>Organo Ejecutivo Municipal</t>
  </si>
  <si>
    <t>Clasificación Administrativa</t>
  </si>
  <si>
    <t>No Aplica</t>
  </si>
  <si>
    <t>Organos Autónomos*</t>
  </si>
  <si>
    <t>Poder Judicial</t>
  </si>
  <si>
    <t>Poder Legislativo</t>
  </si>
  <si>
    <t>Poder Ejecutivo</t>
  </si>
  <si>
    <t>Entidad Federativa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</si>
  <si>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</si>
  <si>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</si>
  <si>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</si>
  <si>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</si>
  <si>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</si>
  <si>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</si>
  <si>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</si>
  <si>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</si>
  <si>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</si>
  <si>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</si>
  <si>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</si>
  <si>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</si>
  <si>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</si>
  <si>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</si>
  <si>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</si>
  <si>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</si>
  <si>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</si>
  <si>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</si>
  <si>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</si>
  <si>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</si>
  <si>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</si>
  <si>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</si>
  <si>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</si>
  <si>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</si>
  <si>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</si>
  <si>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</si>
  <si>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</si>
  <si>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</si>
  <si>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</si>
  <si>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</si>
  <si>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</si>
  <si>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</si>
  <si>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</si>
  <si>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</si>
  <si>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</si>
  <si>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</si>
  <si>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</si>
  <si>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</si>
  <si>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</si>
  <si>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</si>
  <si>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</si>
  <si>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</si>
  <si>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</si>
  <si>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</si>
  <si>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</si>
  <si>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</si>
  <si>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</si>
  <si>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</si>
  <si>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</si>
  <si>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</si>
  <si>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</si>
  <si>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</si>
  <si>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</si>
  <si>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</si>
  <si>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</si>
  <si>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</si>
  <si>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</si>
  <si>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</si>
  <si>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</si>
  <si>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</si>
  <si>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</si>
  <si>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</si>
  <si>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</si>
  <si>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</si>
  <si>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</si>
  <si>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</si>
  <si>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</si>
  <si>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</si>
  <si>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</si>
  <si>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.1220-1222</t>
  </si>
  <si>
    <t>Remuneraciones al Personal de Carácter Transitorio</t>
  </si>
  <si>
    <t>.1100,1220,1222</t>
  </si>
  <si>
    <t>Remuneraciones al Personal de Carácter Permanente</t>
  </si>
  <si>
    <t>Servicios Personales</t>
  </si>
  <si>
    <t>Clasificador por Objeto del Gasto</t>
  </si>
  <si>
    <r>
      <t xml:space="preserve">Municipio: </t>
    </r>
    <r>
      <rPr>
        <b/>
        <sz val="12"/>
        <color rgb="FF000000"/>
        <rFont val="Tahoma"/>
        <family val="2"/>
      </rPr>
      <t>NEZAHUALCÓYOTL</t>
    </r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</si>
</sst>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u/>
      <sz val="11"/>
      <color theme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69">
    <xf numFmtId="0" fontId="0" fillId="0" borderId="0" xfId="0"/>
    <xf numFmtId="164" fontId="0" fillId="0" borderId="0" xfId="1" applyFont="1"/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0" fillId="0" borderId="0" xfId="0" applyNumberFormat="1"/>
    <xf numFmtId="3" fontId="4" fillId="0" borderId="11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3" fontId="4" fillId="0" borderId="17" xfId="0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3" fontId="5" fillId="0" borderId="17" xfId="0" applyNumberFormat="1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2" fillId="0" borderId="0" xfId="0" applyFont="1"/>
    <xf numFmtId="164" fontId="2" fillId="0" borderId="0" xfId="1" applyFont="1"/>
    <xf numFmtId="3" fontId="5" fillId="0" borderId="11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5" fillId="0" borderId="26" xfId="0" applyFont="1" applyFill="1" applyBorder="1" applyAlignment="1">
      <alignment horizontal="right" vertical="center" wrapText="1"/>
    </xf>
    <xf numFmtId="0" fontId="5" fillId="0" borderId="27" xfId="0" applyFont="1" applyBorder="1" applyAlignment="1">
      <alignment vertical="center" wrapText="1"/>
    </xf>
    <xf numFmtId="0" fontId="3" fillId="0" borderId="28" xfId="0" applyFont="1" applyFill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4" fillId="0" borderId="29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 wrapText="1"/>
    </xf>
    <xf numFmtId="0" fontId="4" fillId="0" borderId="27" xfId="0" applyFont="1" applyBorder="1" applyAlignment="1">
      <alignment vertical="center" wrapText="1"/>
    </xf>
    <xf numFmtId="3" fontId="4" fillId="0" borderId="29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3" fontId="6" fillId="0" borderId="11" xfId="2" applyNumberFormat="1" applyFill="1" applyBorder="1" applyAlignment="1" applyProtection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5">
    <cellStyle name="Hipervínculo" xfId="2" builtinId="8"/>
    <cellStyle name="Millares" xfId="1" builtinId="3"/>
    <cellStyle name="Normal" xfId="0" builtinId="0"/>
    <cellStyle name="Normal 2" xfId="3"/>
    <cellStyle name="Normal 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2</xdr:row>
      <xdr:rowOff>38100</xdr:rowOff>
    </xdr:from>
    <xdr:to>
      <xdr:col>0</xdr:col>
      <xdr:colOff>1000126</xdr:colOff>
      <xdr:row>2</xdr:row>
      <xdr:rowOff>609599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419100"/>
          <a:ext cx="733425" cy="15239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pro-sergio/Documents/CAPITULO%20V/IRMA/CAPITULO%20V%20formatos%202014%20ANUA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 conta"/>
      <sheetName val="14 contja2"/>
      <sheetName val="15v"/>
      <sheetName val="Hoja2"/>
    </sheetNames>
    <sheetDataSet>
      <sheetData sheetId="0"/>
      <sheetData sheetId="1">
        <row r="10">
          <cell r="F10">
            <v>509734026.38999999</v>
          </cell>
        </row>
        <row r="15">
          <cell r="F15">
            <v>206884244.96000001</v>
          </cell>
        </row>
        <row r="27">
          <cell r="F27">
            <v>154234469.02000001</v>
          </cell>
        </row>
        <row r="36">
          <cell r="F36">
            <v>127524406.41</v>
          </cell>
        </row>
        <row r="53">
          <cell r="F53">
            <v>37141048.660000004</v>
          </cell>
        </row>
        <row r="72">
          <cell r="F72">
            <v>1534051</v>
          </cell>
        </row>
        <row r="80">
          <cell r="F80">
            <v>400000</v>
          </cell>
        </row>
        <row r="83">
          <cell r="F83">
            <v>11795867.370000001</v>
          </cell>
        </row>
        <row r="97">
          <cell r="F97">
            <v>1419957.6300000001</v>
          </cell>
        </row>
        <row r="113">
          <cell r="F113">
            <v>79436740</v>
          </cell>
        </row>
        <row r="116">
          <cell r="F116">
            <v>13339979.4</v>
          </cell>
        </row>
        <row r="127">
          <cell r="F127">
            <v>8342384</v>
          </cell>
        </row>
        <row r="133">
          <cell r="F133">
            <v>14371823.6</v>
          </cell>
        </row>
        <row r="149">
          <cell r="F149">
            <v>117509901.34</v>
          </cell>
        </row>
        <row r="165">
          <cell r="F165">
            <v>15103285.98</v>
          </cell>
        </row>
        <row r="170">
          <cell r="F170">
            <v>36574443.060000002</v>
          </cell>
        </row>
        <row r="186">
          <cell r="F186">
            <v>78732557.370000005</v>
          </cell>
        </row>
        <row r="194">
          <cell r="F194">
            <v>46823636.93</v>
          </cell>
        </row>
        <row r="209">
          <cell r="F209">
            <v>32980139</v>
          </cell>
        </row>
        <row r="219">
          <cell r="F219">
            <v>172500</v>
          </cell>
        </row>
        <row r="227">
          <cell r="F227">
            <v>50633396.210000001</v>
          </cell>
        </row>
        <row r="237">
          <cell r="F237">
            <v>32377166.41</v>
          </cell>
        </row>
        <row r="249">
          <cell r="F249">
            <v>35000000</v>
          </cell>
        </row>
        <row r="253">
          <cell r="F253">
            <v>524744158.44</v>
          </cell>
        </row>
        <row r="260">
          <cell r="F260">
            <v>175011113.84999999</v>
          </cell>
        </row>
        <row r="270">
          <cell r="F270">
            <v>3624500</v>
          </cell>
        </row>
        <row r="280">
          <cell r="F280">
            <v>323400</v>
          </cell>
        </row>
        <row r="286">
          <cell r="F286">
            <v>171010</v>
          </cell>
        </row>
        <row r="289">
          <cell r="F289">
            <v>27179912</v>
          </cell>
        </row>
        <row r="292">
          <cell r="F292">
            <v>22286607</v>
          </cell>
        </row>
        <row r="305">
          <cell r="F305">
            <v>200000</v>
          </cell>
        </row>
        <row r="311">
          <cell r="F311">
            <v>1020007319.83</v>
          </cell>
        </row>
        <row r="318">
          <cell r="F318">
            <v>15000000</v>
          </cell>
        </row>
        <row r="321">
          <cell r="F321">
            <v>17492422</v>
          </cell>
        </row>
        <row r="324">
          <cell r="F324">
            <v>144404398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tabSelected="1" workbookViewId="0">
      <selection activeCell="I7" sqref="I7"/>
    </sheetView>
  </sheetViews>
  <sheetFormatPr baseColWidth="10" defaultRowHeight="15"/>
  <cols>
    <col min="1" max="1" width="65.7109375" customWidth="1"/>
    <col min="2" max="2" width="21" style="2" customWidth="1"/>
    <col min="3" max="3" width="13.42578125" hidden="1" customWidth="1"/>
    <col min="4" max="4" width="0" hidden="1" customWidth="1"/>
    <col min="5" max="5" width="15.140625" style="1" hidden="1" customWidth="1"/>
    <col min="6" max="7" width="0" hidden="1" customWidth="1"/>
  </cols>
  <sheetData>
    <row r="1" spans="1:5" ht="12" customHeight="1">
      <c r="A1" s="68"/>
      <c r="B1" s="67"/>
    </row>
    <row r="2" spans="1:5" hidden="1"/>
    <row r="3" spans="1:5" ht="51.75" customHeight="1" thickBot="1">
      <c r="A3" s="12" t="s">
        <v>113</v>
      </c>
      <c r="B3" s="27"/>
    </row>
    <row r="4" spans="1:5" ht="24.95" customHeight="1" thickBot="1">
      <c r="A4" s="11" t="s">
        <v>17</v>
      </c>
      <c r="B4" s="26"/>
    </row>
    <row r="5" spans="1:5" ht="24.95" customHeight="1">
      <c r="A5" s="25" t="s">
        <v>112</v>
      </c>
      <c r="B5" s="24" t="s">
        <v>22</v>
      </c>
    </row>
    <row r="6" spans="1:5" ht="24.95" customHeight="1">
      <c r="A6" s="23" t="s">
        <v>21</v>
      </c>
      <c r="B6" s="66">
        <f>+B7+B15+B27+B37+B47+B57+B65+B71+B75</f>
        <v>3562510865.8600001</v>
      </c>
      <c r="C6" s="19"/>
      <c r="D6" s="65"/>
    </row>
    <row r="7" spans="1:5" s="52" customFormat="1" ht="24.95" customHeight="1">
      <c r="A7" s="55" t="s">
        <v>111</v>
      </c>
      <c r="B7" s="54">
        <f>SUM(B8:B14)</f>
        <v>998377146.77999997</v>
      </c>
      <c r="C7" s="52">
        <v>1000</v>
      </c>
      <c r="E7" s="53"/>
    </row>
    <row r="8" spans="1:5" ht="24.95" customHeight="1">
      <c r="A8" s="21" t="s">
        <v>110</v>
      </c>
      <c r="B8" s="22">
        <f>+'[1]14 contja2'!F10</f>
        <v>509734026.38999999</v>
      </c>
      <c r="C8" t="s">
        <v>109</v>
      </c>
    </row>
    <row r="9" spans="1:5" ht="24.95" customHeight="1">
      <c r="A9" s="21" t="s">
        <v>108</v>
      </c>
      <c r="B9" s="50">
        <v>0</v>
      </c>
      <c r="C9" s="19" t="s">
        <v>107</v>
      </c>
    </row>
    <row r="10" spans="1:5" ht="24.95" customHeight="1">
      <c r="A10" s="21" t="s">
        <v>106</v>
      </c>
      <c r="B10" s="22">
        <f>+'[1]14 contja2'!F15</f>
        <v>206884244.96000001</v>
      </c>
      <c r="C10">
        <v>1300</v>
      </c>
    </row>
    <row r="11" spans="1:5" ht="24.95" customHeight="1">
      <c r="A11" s="21" t="s">
        <v>105</v>
      </c>
      <c r="B11" s="22">
        <f>+'[1]14 contja2'!F27</f>
        <v>154234469.02000001</v>
      </c>
      <c r="C11">
        <v>1400</v>
      </c>
    </row>
    <row r="12" spans="1:5" ht="24.95" customHeight="1">
      <c r="A12" s="21" t="s">
        <v>104</v>
      </c>
      <c r="B12" s="22">
        <f>+'[1]14 contja2'!F36</f>
        <v>127524406.41</v>
      </c>
      <c r="C12">
        <v>1500</v>
      </c>
    </row>
    <row r="13" spans="1:5" ht="24.95" customHeight="1">
      <c r="A13" s="21" t="s">
        <v>103</v>
      </c>
      <c r="B13" s="50">
        <v>0</v>
      </c>
    </row>
    <row r="14" spans="1:5" ht="24.95" customHeight="1">
      <c r="A14" s="21" t="s">
        <v>102</v>
      </c>
      <c r="B14" s="50">
        <v>0</v>
      </c>
    </row>
    <row r="15" spans="1:5" s="52" customFormat="1" ht="24.95" customHeight="1">
      <c r="A15" s="55" t="s">
        <v>101</v>
      </c>
      <c r="B15" s="54">
        <f>SUM(B16:B26)</f>
        <v>167781851.66</v>
      </c>
      <c r="C15" s="52">
        <v>2000</v>
      </c>
      <c r="E15" s="53"/>
    </row>
    <row r="16" spans="1:5" ht="30">
      <c r="A16" s="21" t="s">
        <v>100</v>
      </c>
      <c r="B16" s="22">
        <f>+'[1]14 contja2'!F53</f>
        <v>37141048.660000004</v>
      </c>
      <c r="C16">
        <v>2100</v>
      </c>
    </row>
    <row r="17" spans="1:5" ht="24.95" customHeight="1">
      <c r="A17" s="21" t="s">
        <v>99</v>
      </c>
      <c r="B17" s="22">
        <f>+'[1]14 contja2'!F72</f>
        <v>1534051</v>
      </c>
      <c r="C17">
        <v>2200</v>
      </c>
    </row>
    <row r="18" spans="1:5" ht="24.95" customHeight="1">
      <c r="A18" s="21" t="s">
        <v>98</v>
      </c>
      <c r="B18" s="51">
        <f>+'[1]14 contja2'!F80</f>
        <v>400000</v>
      </c>
      <c r="C18">
        <v>2300</v>
      </c>
    </row>
    <row r="19" spans="1:5" ht="24.95" customHeight="1">
      <c r="A19" s="21" t="s">
        <v>97</v>
      </c>
      <c r="B19" s="22">
        <f>+'[1]14 contja2'!F83</f>
        <v>11795867.370000001</v>
      </c>
      <c r="C19">
        <v>2400</v>
      </c>
    </row>
    <row r="20" spans="1:5" ht="24.95" customHeight="1" thickBot="1">
      <c r="A20" s="49" t="s">
        <v>96</v>
      </c>
      <c r="B20" s="64">
        <f>+'[1]14 contja2'!F97</f>
        <v>1419957.6300000001</v>
      </c>
      <c r="C20">
        <v>2500</v>
      </c>
    </row>
    <row r="21" spans="1:5" ht="24.95" customHeight="1" thickBot="1">
      <c r="A21" s="59"/>
      <c r="B21" s="58"/>
    </row>
    <row r="22" spans="1:5" ht="24.95" customHeight="1">
      <c r="A22" s="63" t="s">
        <v>95</v>
      </c>
      <c r="B22" s="62">
        <f>+'[1]14 contja2'!F113</f>
        <v>79436740</v>
      </c>
      <c r="C22">
        <v>2600</v>
      </c>
    </row>
    <row r="23" spans="1:5" ht="24.95" customHeight="1">
      <c r="A23" s="30"/>
      <c r="B23" s="61"/>
    </row>
    <row r="24" spans="1:5" ht="24" customHeight="1">
      <c r="A24" s="21" t="s">
        <v>94</v>
      </c>
      <c r="B24" s="22">
        <f>+'[1]14 contja2'!F116</f>
        <v>13339979.4</v>
      </c>
      <c r="C24">
        <v>2700</v>
      </c>
    </row>
    <row r="25" spans="1:5" ht="24.95" customHeight="1">
      <c r="A25" s="21" t="s">
        <v>93</v>
      </c>
      <c r="B25" s="22">
        <f>+'[1]14 contja2'!F127</f>
        <v>8342384</v>
      </c>
      <c r="C25">
        <v>2800</v>
      </c>
    </row>
    <row r="26" spans="1:5" ht="24.95" customHeight="1">
      <c r="A26" s="21" t="s">
        <v>92</v>
      </c>
      <c r="B26" s="22">
        <f>+'[1]14 contja2'!F133</f>
        <v>14371823.6</v>
      </c>
      <c r="C26">
        <v>2900</v>
      </c>
    </row>
    <row r="27" spans="1:5" s="52" customFormat="1" ht="24.95" customHeight="1">
      <c r="A27" s="55" t="s">
        <v>91</v>
      </c>
      <c r="B27" s="54">
        <f>SUM(B28:B36)</f>
        <v>410907026.30000001</v>
      </c>
      <c r="C27" s="52">
        <v>3000</v>
      </c>
      <c r="E27" s="53"/>
    </row>
    <row r="28" spans="1:5" ht="24.95" customHeight="1">
      <c r="A28" s="21" t="s">
        <v>90</v>
      </c>
      <c r="B28" s="22">
        <f>+'[1]14 contja2'!F149</f>
        <v>117509901.34</v>
      </c>
      <c r="C28">
        <v>3100</v>
      </c>
    </row>
    <row r="29" spans="1:5" ht="24.95" customHeight="1">
      <c r="A29" s="21" t="s">
        <v>89</v>
      </c>
      <c r="B29" s="22">
        <f>+'[1]14 contja2'!F165</f>
        <v>15103285.98</v>
      </c>
      <c r="C29">
        <v>3200</v>
      </c>
    </row>
    <row r="30" spans="1:5" ht="24.95" customHeight="1">
      <c r="A30" s="21" t="s">
        <v>88</v>
      </c>
      <c r="B30" s="22">
        <f>+'[1]14 contja2'!F170</f>
        <v>36574443.060000002</v>
      </c>
      <c r="C30">
        <v>3300</v>
      </c>
    </row>
    <row r="31" spans="1:5" ht="24.95" customHeight="1">
      <c r="A31" s="21" t="s">
        <v>87</v>
      </c>
      <c r="B31" s="22">
        <f>+'[1]14 contja2'!F186</f>
        <v>78732557.370000005</v>
      </c>
      <c r="C31">
        <v>3400</v>
      </c>
    </row>
    <row r="32" spans="1:5" ht="30">
      <c r="A32" s="21" t="s">
        <v>86</v>
      </c>
      <c r="B32" s="22">
        <f>+'[1]14 contja2'!F194</f>
        <v>46823636.93</v>
      </c>
      <c r="C32">
        <v>3500</v>
      </c>
    </row>
    <row r="33" spans="1:5" ht="24.95" customHeight="1">
      <c r="A33" s="21" t="s">
        <v>85</v>
      </c>
      <c r="B33" s="22">
        <f>+'[1]14 contja2'!F209</f>
        <v>32980139</v>
      </c>
      <c r="C33">
        <v>3600</v>
      </c>
    </row>
    <row r="34" spans="1:5" ht="24.95" customHeight="1">
      <c r="A34" s="21" t="s">
        <v>84</v>
      </c>
      <c r="B34" s="22">
        <f>+'[1]14 contja2'!F219</f>
        <v>172500</v>
      </c>
      <c r="C34">
        <v>3700</v>
      </c>
    </row>
    <row r="35" spans="1:5" ht="24.95" customHeight="1">
      <c r="A35" s="21" t="s">
        <v>83</v>
      </c>
      <c r="B35" s="22">
        <f>+'[1]14 contja2'!F227</f>
        <v>50633396.210000001</v>
      </c>
      <c r="C35">
        <v>3800</v>
      </c>
    </row>
    <row r="36" spans="1:5" ht="24.95" customHeight="1">
      <c r="A36" s="21" t="s">
        <v>82</v>
      </c>
      <c r="B36" s="22">
        <f>+'[1]14 contja2'!F237</f>
        <v>32377166.41</v>
      </c>
      <c r="C36">
        <v>3900</v>
      </c>
    </row>
    <row r="37" spans="1:5" s="52" customFormat="1" ht="24.95" customHeight="1">
      <c r="A37" s="55" t="s">
        <v>81</v>
      </c>
      <c r="B37" s="54">
        <f>SUM(B38:B46)</f>
        <v>734755272.29000008</v>
      </c>
      <c r="C37" s="52">
        <v>4000</v>
      </c>
      <c r="E37" s="53"/>
    </row>
    <row r="38" spans="1:5" ht="24.95" customHeight="1">
      <c r="A38" s="21" t="s">
        <v>80</v>
      </c>
      <c r="B38" s="50">
        <v>0</v>
      </c>
    </row>
    <row r="39" spans="1:5" ht="24.95" customHeight="1">
      <c r="A39" s="21" t="s">
        <v>79</v>
      </c>
      <c r="B39" s="51">
        <f>+'[1]14 contja2'!F249</f>
        <v>35000000</v>
      </c>
      <c r="C39">
        <v>4200</v>
      </c>
    </row>
    <row r="40" spans="1:5" ht="24.95" customHeight="1">
      <c r="A40" s="21" t="s">
        <v>78</v>
      </c>
      <c r="B40" s="22">
        <f>+'[1]14 contja2'!F253</f>
        <v>524744158.44</v>
      </c>
      <c r="C40">
        <v>4300</v>
      </c>
    </row>
    <row r="41" spans="1:5" ht="24.95" customHeight="1">
      <c r="A41" s="21" t="s">
        <v>77</v>
      </c>
      <c r="B41" s="22">
        <f>+'[1]14 contja2'!F260</f>
        <v>175011113.84999999</v>
      </c>
      <c r="C41">
        <v>4400</v>
      </c>
    </row>
    <row r="42" spans="1:5" ht="24.95" customHeight="1">
      <c r="A42" s="21" t="s">
        <v>76</v>
      </c>
      <c r="B42" s="50">
        <v>0</v>
      </c>
    </row>
    <row r="43" spans="1:5" ht="24.95" customHeight="1">
      <c r="A43" s="21" t="s">
        <v>75</v>
      </c>
      <c r="B43" s="50">
        <v>0</v>
      </c>
    </row>
    <row r="44" spans="1:5" ht="24.95" customHeight="1">
      <c r="A44" s="21" t="s">
        <v>74</v>
      </c>
      <c r="B44" s="50">
        <v>0</v>
      </c>
    </row>
    <row r="45" spans="1:5" ht="24.95" customHeight="1">
      <c r="A45" s="21" t="s">
        <v>73</v>
      </c>
      <c r="B45" s="50">
        <v>0</v>
      </c>
    </row>
    <row r="46" spans="1:5" ht="24.95" customHeight="1">
      <c r="A46" s="21" t="s">
        <v>72</v>
      </c>
      <c r="B46" s="50">
        <v>0</v>
      </c>
    </row>
    <row r="47" spans="1:5" s="52" customFormat="1" ht="24.95" customHeight="1">
      <c r="A47" s="55" t="s">
        <v>71</v>
      </c>
      <c r="B47" s="54">
        <f>SUM(B48:B56)</f>
        <v>53785429</v>
      </c>
      <c r="C47" s="52">
        <v>5000</v>
      </c>
      <c r="E47" s="53"/>
    </row>
    <row r="48" spans="1:5" ht="24.95" customHeight="1">
      <c r="A48" s="21" t="s">
        <v>70</v>
      </c>
      <c r="B48" s="22">
        <f>+'[1]14 contja2'!F270</f>
        <v>3624500</v>
      </c>
      <c r="C48">
        <v>5100</v>
      </c>
    </row>
    <row r="49" spans="1:5" ht="24.95" customHeight="1">
      <c r="A49" s="21" t="s">
        <v>69</v>
      </c>
      <c r="B49" s="51">
        <f>+'[1]14 contja2'!F280</f>
        <v>323400</v>
      </c>
      <c r="C49">
        <v>5200</v>
      </c>
    </row>
    <row r="50" spans="1:5" ht="24.95" customHeight="1">
      <c r="A50" s="21" t="s">
        <v>68</v>
      </c>
      <c r="B50" s="22">
        <f>+'[1]14 contja2'!F286</f>
        <v>171010</v>
      </c>
      <c r="C50">
        <v>5300</v>
      </c>
    </row>
    <row r="51" spans="1:5" ht="24.95" customHeight="1">
      <c r="A51" s="21" t="s">
        <v>67</v>
      </c>
      <c r="B51" s="22">
        <f>+'[1]14 contja2'!F289</f>
        <v>27179912</v>
      </c>
      <c r="C51">
        <v>5400</v>
      </c>
    </row>
    <row r="52" spans="1:5" ht="24.95" customHeight="1">
      <c r="A52" s="21" t="s">
        <v>66</v>
      </c>
      <c r="B52" s="50">
        <v>0</v>
      </c>
    </row>
    <row r="53" spans="1:5" ht="24.95" customHeight="1">
      <c r="A53" s="21" t="s">
        <v>65</v>
      </c>
      <c r="B53" s="22">
        <f>+'[1]14 contja2'!F292</f>
        <v>22286607</v>
      </c>
      <c r="C53">
        <v>5600</v>
      </c>
    </row>
    <row r="54" spans="1:5" ht="24.95" customHeight="1">
      <c r="A54" s="21" t="s">
        <v>64</v>
      </c>
      <c r="B54" s="50">
        <v>0</v>
      </c>
    </row>
    <row r="55" spans="1:5" ht="24.95" customHeight="1">
      <c r="A55" s="21" t="s">
        <v>63</v>
      </c>
      <c r="B55" s="50">
        <v>0</v>
      </c>
    </row>
    <row r="56" spans="1:5" ht="24.95" customHeight="1">
      <c r="A56" s="21" t="s">
        <v>62</v>
      </c>
      <c r="B56" s="51">
        <f>+'[1]14 contja2'!F305</f>
        <v>200000</v>
      </c>
      <c r="C56">
        <v>5900</v>
      </c>
    </row>
    <row r="57" spans="1:5" s="52" customFormat="1" ht="24.95" customHeight="1">
      <c r="A57" s="55" t="s">
        <v>61</v>
      </c>
      <c r="B57" s="54">
        <f>SUM(B58:B63)</f>
        <v>1020007319.83</v>
      </c>
      <c r="C57" s="52">
        <v>6000</v>
      </c>
      <c r="E57" s="53"/>
    </row>
    <row r="58" spans="1:5" ht="24.95" customHeight="1">
      <c r="A58" s="21" t="s">
        <v>60</v>
      </c>
      <c r="B58" s="22">
        <f>+'[1]14 contja2'!F311</f>
        <v>1020007319.83</v>
      </c>
      <c r="C58">
        <v>6100</v>
      </c>
    </row>
    <row r="59" spans="1:5" ht="24.95" customHeight="1">
      <c r="A59" s="21" t="s">
        <v>59</v>
      </c>
      <c r="B59" s="50">
        <v>0</v>
      </c>
    </row>
    <row r="60" spans="1:5" ht="24.95" customHeight="1">
      <c r="A60" s="21" t="s">
        <v>58</v>
      </c>
      <c r="B60" s="50">
        <v>0</v>
      </c>
    </row>
    <row r="61" spans="1:5" ht="24.95" customHeight="1">
      <c r="A61" s="21" t="s">
        <v>57</v>
      </c>
      <c r="B61" s="50">
        <v>0</v>
      </c>
    </row>
    <row r="62" spans="1:5" ht="24.95" customHeight="1">
      <c r="A62" s="21" t="s">
        <v>56</v>
      </c>
      <c r="B62" s="50">
        <v>0</v>
      </c>
    </row>
    <row r="63" spans="1:5" ht="24.95" customHeight="1" thickBot="1">
      <c r="A63" s="49" t="s">
        <v>55</v>
      </c>
      <c r="B63" s="60">
        <v>0</v>
      </c>
    </row>
    <row r="64" spans="1:5" ht="24.95" customHeight="1" thickBot="1">
      <c r="A64" s="59"/>
      <c r="B64" s="58"/>
    </row>
    <row r="65" spans="1:5" s="52" customFormat="1" ht="24.95" customHeight="1">
      <c r="A65" s="57" t="s">
        <v>54</v>
      </c>
      <c r="B65" s="56">
        <f>SUM(B66:B69)</f>
        <v>0</v>
      </c>
      <c r="E65" s="53"/>
    </row>
    <row r="66" spans="1:5" ht="24.95" customHeight="1">
      <c r="A66" s="21" t="s">
        <v>53</v>
      </c>
      <c r="B66" s="50">
        <v>0</v>
      </c>
    </row>
    <row r="67" spans="1:5" ht="24.95" customHeight="1">
      <c r="A67" s="21" t="s">
        <v>52</v>
      </c>
      <c r="B67" s="50">
        <v>0</v>
      </c>
    </row>
    <row r="68" spans="1:5" ht="24.95" customHeight="1">
      <c r="A68" s="21" t="s">
        <v>51</v>
      </c>
      <c r="B68" s="50">
        <v>0</v>
      </c>
    </row>
    <row r="69" spans="1:5" ht="24.95" customHeight="1" thickBot="1">
      <c r="A69" s="49" t="s">
        <v>50</v>
      </c>
      <c r="B69" s="60">
        <v>0</v>
      </c>
    </row>
    <row r="70" spans="1:5" ht="24.95" customHeight="1" thickBot="1">
      <c r="A70" s="59"/>
      <c r="B70" s="58"/>
    </row>
    <row r="71" spans="1:5" s="52" customFormat="1" ht="24.95" customHeight="1">
      <c r="A71" s="57" t="s">
        <v>49</v>
      </c>
      <c r="B71" s="56">
        <f>SUM(B72:B74)</f>
        <v>0</v>
      </c>
      <c r="E71" s="53"/>
    </row>
    <row r="72" spans="1:5" ht="24.95" customHeight="1">
      <c r="A72" s="21" t="s">
        <v>48</v>
      </c>
      <c r="B72" s="50">
        <v>0</v>
      </c>
    </row>
    <row r="73" spans="1:5" ht="24.95" customHeight="1">
      <c r="A73" s="21" t="s">
        <v>47</v>
      </c>
      <c r="B73" s="50">
        <v>0</v>
      </c>
    </row>
    <row r="74" spans="1:5" ht="24.95" customHeight="1">
      <c r="A74" s="21" t="s">
        <v>46</v>
      </c>
      <c r="B74" s="50">
        <v>0</v>
      </c>
    </row>
    <row r="75" spans="1:5" s="52" customFormat="1" ht="24.95" customHeight="1">
      <c r="A75" s="55" t="s">
        <v>45</v>
      </c>
      <c r="B75" s="54">
        <f>SUM(B76:B82)</f>
        <v>176896820</v>
      </c>
      <c r="C75" s="52">
        <v>9000</v>
      </c>
      <c r="E75" s="53"/>
    </row>
    <row r="76" spans="1:5" ht="24.95" customHeight="1">
      <c r="A76" s="21" t="s">
        <v>44</v>
      </c>
      <c r="B76" s="51">
        <f>+'[1]14 contja2'!F318</f>
        <v>15000000</v>
      </c>
    </row>
    <row r="77" spans="1:5" ht="24.95" customHeight="1">
      <c r="A77" s="21" t="s">
        <v>43</v>
      </c>
      <c r="B77" s="51">
        <f>+'[1]14 contja2'!F321</f>
        <v>17492422</v>
      </c>
    </row>
    <row r="78" spans="1:5" ht="24.95" customHeight="1">
      <c r="A78" s="21" t="s">
        <v>42</v>
      </c>
      <c r="B78" s="50">
        <v>0</v>
      </c>
    </row>
    <row r="79" spans="1:5" ht="24.95" customHeight="1">
      <c r="A79" s="21" t="s">
        <v>41</v>
      </c>
      <c r="B79" s="50">
        <v>0</v>
      </c>
    </row>
    <row r="80" spans="1:5" ht="24.95" customHeight="1">
      <c r="A80" s="21" t="s">
        <v>40</v>
      </c>
      <c r="B80" s="50">
        <v>0</v>
      </c>
    </row>
    <row r="81" spans="1:3" customFormat="1" ht="24.95" customHeight="1">
      <c r="A81" s="21" t="s">
        <v>39</v>
      </c>
      <c r="B81" s="50">
        <v>0</v>
      </c>
    </row>
    <row r="82" spans="1:3" customFormat="1" ht="24.95" customHeight="1" thickBot="1">
      <c r="A82" s="49" t="s">
        <v>38</v>
      </c>
      <c r="B82" s="48">
        <f>+'[1]14 contja2'!F324</f>
        <v>144404398</v>
      </c>
      <c r="C82">
        <v>9000</v>
      </c>
    </row>
    <row r="83" spans="1:3" customFormat="1" ht="24.95" customHeight="1">
      <c r="A83" s="47"/>
      <c r="B83" s="46"/>
    </row>
    <row r="84" spans="1:3" customFormat="1" ht="24.95" customHeight="1">
      <c r="A84" s="4"/>
      <c r="B84" s="27"/>
    </row>
    <row r="85" spans="1:3" customFormat="1" ht="24.95" customHeight="1" thickBot="1">
      <c r="A85" s="13"/>
      <c r="B85" s="3"/>
    </row>
    <row r="86" spans="1:3" customFormat="1" ht="24.95" customHeight="1" thickBot="1">
      <c r="A86" s="43" t="s">
        <v>37</v>
      </c>
      <c r="B86" s="42"/>
    </row>
    <row r="87" spans="1:3" customFormat="1" ht="24.95" customHeight="1" thickBot="1">
      <c r="A87" s="41" t="s">
        <v>17</v>
      </c>
      <c r="B87" s="40"/>
    </row>
    <row r="88" spans="1:3" customFormat="1" ht="24.95" customHeight="1">
      <c r="A88" s="39" t="s">
        <v>31</v>
      </c>
      <c r="B88" s="38" t="s">
        <v>22</v>
      </c>
    </row>
    <row r="89" spans="1:3" customFormat="1" ht="24.95" customHeight="1">
      <c r="A89" s="37" t="s">
        <v>21</v>
      </c>
      <c r="B89" s="45" t="s">
        <v>32</v>
      </c>
    </row>
    <row r="90" spans="1:3" customFormat="1" ht="24.95" customHeight="1">
      <c r="A90" s="35" t="s">
        <v>36</v>
      </c>
      <c r="B90" s="45" t="s">
        <v>32</v>
      </c>
    </row>
    <row r="91" spans="1:3" customFormat="1" ht="24.95" customHeight="1">
      <c r="A91" s="35" t="s">
        <v>35</v>
      </c>
      <c r="B91" s="45" t="s">
        <v>32</v>
      </c>
    </row>
    <row r="92" spans="1:3" customFormat="1" ht="24.95" customHeight="1">
      <c r="A92" s="35" t="s">
        <v>34</v>
      </c>
      <c r="B92" s="45" t="s">
        <v>32</v>
      </c>
    </row>
    <row r="93" spans="1:3" customFormat="1" ht="24.95" customHeight="1">
      <c r="A93" s="35" t="s">
        <v>33</v>
      </c>
      <c r="B93" s="45" t="s">
        <v>32</v>
      </c>
    </row>
    <row r="94" spans="1:3" customFormat="1" ht="24.95" customHeight="1" thickBot="1">
      <c r="A94" s="33" t="s">
        <v>29</v>
      </c>
      <c r="B94" s="44" t="s">
        <v>32</v>
      </c>
    </row>
    <row r="95" spans="1:3" customFormat="1" ht="24.95" customHeight="1">
      <c r="A95" s="4"/>
      <c r="B95" s="27"/>
    </row>
    <row r="96" spans="1:3" customFormat="1" ht="24.95" customHeight="1">
      <c r="A96" s="4"/>
      <c r="B96" s="27"/>
    </row>
    <row r="97" spans="1:2" customFormat="1" ht="24.95" customHeight="1">
      <c r="A97" s="4"/>
      <c r="B97" s="27"/>
    </row>
    <row r="98" spans="1:2" customFormat="1" ht="24.95" customHeight="1">
      <c r="A98" s="4"/>
      <c r="B98" s="27"/>
    </row>
    <row r="99" spans="1:2" customFormat="1" ht="24.95" customHeight="1">
      <c r="A99" s="4"/>
      <c r="B99" s="27"/>
    </row>
    <row r="100" spans="1:2" customFormat="1" ht="24.95" customHeight="1">
      <c r="A100" s="4"/>
      <c r="B100" s="27"/>
    </row>
    <row r="101" spans="1:2" customFormat="1" ht="24.95" customHeight="1">
      <c r="A101" s="4"/>
      <c r="B101" s="31"/>
    </row>
    <row r="102" spans="1:2" customFormat="1" ht="24.95" customHeight="1" thickBot="1">
      <c r="A102" s="13"/>
      <c r="B102" s="3"/>
    </row>
    <row r="103" spans="1:2" customFormat="1" ht="24.95" customHeight="1" thickBot="1">
      <c r="A103" s="43" t="s">
        <v>12</v>
      </c>
      <c r="B103" s="42"/>
    </row>
    <row r="104" spans="1:2" customFormat="1" ht="24.95" customHeight="1" thickBot="1">
      <c r="A104" s="41" t="s">
        <v>17</v>
      </c>
      <c r="B104" s="40"/>
    </row>
    <row r="105" spans="1:2" customFormat="1" ht="24.95" customHeight="1">
      <c r="A105" s="39" t="s">
        <v>31</v>
      </c>
      <c r="B105" s="38" t="s">
        <v>22</v>
      </c>
    </row>
    <row r="106" spans="1:2" customFormat="1" ht="24.95" customHeight="1">
      <c r="A106" s="37" t="s">
        <v>21</v>
      </c>
      <c r="B106" s="36">
        <f>+B107+B108</f>
        <v>3562510865.8600001</v>
      </c>
    </row>
    <row r="107" spans="1:2" customFormat="1" ht="24.95" customHeight="1">
      <c r="A107" s="35" t="s">
        <v>30</v>
      </c>
      <c r="B107" s="34">
        <f>+B6</f>
        <v>3562510865.8600001</v>
      </c>
    </row>
    <row r="108" spans="1:2" customFormat="1" ht="24.95" customHeight="1" thickBot="1">
      <c r="A108" s="33" t="s">
        <v>29</v>
      </c>
      <c r="B108" s="32">
        <v>0</v>
      </c>
    </row>
    <row r="109" spans="1:2" customFormat="1" ht="24.95" customHeight="1">
      <c r="A109" s="4"/>
      <c r="B109" s="31"/>
    </row>
    <row r="110" spans="1:2" customFormat="1" ht="24.95" customHeight="1">
      <c r="A110" s="4"/>
      <c r="B110" s="31"/>
    </row>
    <row r="111" spans="1:2" customFormat="1" ht="24.95" customHeight="1">
      <c r="A111" s="4"/>
      <c r="B111" s="31"/>
    </row>
    <row r="112" spans="1:2" customFormat="1" ht="24.95" customHeight="1">
      <c r="A112" s="4"/>
      <c r="B112" s="31"/>
    </row>
    <row r="113" spans="1:3" customFormat="1" ht="24.95" customHeight="1">
      <c r="A113" s="4"/>
      <c r="B113" s="31"/>
    </row>
    <row r="114" spans="1:3" customFormat="1" ht="24.95" customHeight="1">
      <c r="A114" s="4"/>
      <c r="B114" s="31"/>
    </row>
    <row r="115" spans="1:3" customFormat="1" ht="24.95" customHeight="1">
      <c r="A115" s="4"/>
      <c r="B115" s="31"/>
    </row>
    <row r="116" spans="1:3" customFormat="1" ht="24.95" customHeight="1">
      <c r="A116" s="4"/>
      <c r="B116" s="31"/>
    </row>
    <row r="117" spans="1:3" customFormat="1" ht="24.95" customHeight="1">
      <c r="A117" s="4"/>
      <c r="B117" s="31"/>
    </row>
    <row r="118" spans="1:3" customFormat="1" ht="24.95" customHeight="1">
      <c r="A118" s="4"/>
      <c r="B118" s="31"/>
    </row>
    <row r="119" spans="1:3" customFormat="1" ht="24.95" customHeight="1">
      <c r="A119" s="13"/>
      <c r="B119" s="3"/>
    </row>
    <row r="120" spans="1:3" customFormat="1" ht="24.95" customHeight="1" thickBot="1">
      <c r="A120" s="12" t="s">
        <v>12</v>
      </c>
      <c r="B120" s="27"/>
    </row>
    <row r="121" spans="1:3" customFormat="1" ht="24.95" customHeight="1" thickBot="1">
      <c r="A121" s="11" t="s">
        <v>17</v>
      </c>
      <c r="B121" s="26"/>
    </row>
    <row r="122" spans="1:3" customFormat="1" ht="24.95" customHeight="1">
      <c r="A122" s="30"/>
      <c r="B122" s="29"/>
    </row>
    <row r="123" spans="1:3" customFormat="1" ht="24.95" customHeight="1">
      <c r="A123" s="25" t="s">
        <v>28</v>
      </c>
      <c r="B123" s="28" t="s">
        <v>22</v>
      </c>
    </row>
    <row r="124" spans="1:3" customFormat="1" ht="24.95" customHeight="1">
      <c r="A124" s="23" t="s">
        <v>21</v>
      </c>
      <c r="B124" s="22">
        <f>+B6</f>
        <v>3562510865.8600001</v>
      </c>
    </row>
    <row r="125" spans="1:3" customFormat="1" ht="24.95" customHeight="1">
      <c r="A125" s="21" t="s">
        <v>27</v>
      </c>
      <c r="B125" s="20">
        <v>10266254</v>
      </c>
      <c r="C125" s="19"/>
    </row>
    <row r="126" spans="1:3" customFormat="1" ht="24.95" customHeight="1">
      <c r="A126" s="21" t="s">
        <v>26</v>
      </c>
      <c r="B126" s="20">
        <v>73203827</v>
      </c>
    </row>
    <row r="127" spans="1:3" customFormat="1" ht="24.95" customHeight="1">
      <c r="A127" s="21" t="s">
        <v>25</v>
      </c>
      <c r="B127" s="20">
        <v>16290989</v>
      </c>
    </row>
    <row r="128" spans="1:3" customFormat="1" ht="24.95" customHeight="1" thickBot="1">
      <c r="A128" s="18" t="s">
        <v>24</v>
      </c>
      <c r="B128" s="17">
        <v>2632014120</v>
      </c>
      <c r="C128" s="19"/>
    </row>
    <row r="129" spans="1:4" customFormat="1" ht="24.95" customHeight="1">
      <c r="A129" s="4"/>
      <c r="B129" s="16"/>
    </row>
    <row r="130" spans="1:4" customFormat="1" ht="24.95" customHeight="1">
      <c r="A130" s="4"/>
      <c r="B130" s="16"/>
    </row>
    <row r="131" spans="1:4" customFormat="1" ht="24.95" customHeight="1">
      <c r="A131" s="4"/>
      <c r="B131" s="16"/>
    </row>
    <row r="132" spans="1:4" customFormat="1" ht="24.95" customHeight="1">
      <c r="A132" s="4"/>
      <c r="B132" s="16"/>
    </row>
    <row r="133" spans="1:4" customFormat="1" ht="24.95" customHeight="1">
      <c r="A133" s="4"/>
      <c r="B133" s="16"/>
    </row>
    <row r="134" spans="1:4" customFormat="1" ht="24.95" customHeight="1">
      <c r="A134" s="4"/>
      <c r="B134" s="16"/>
    </row>
    <row r="135" spans="1:4" customFormat="1" ht="24.95" customHeight="1">
      <c r="A135" s="4"/>
      <c r="B135" s="16"/>
    </row>
    <row r="136" spans="1:4" customFormat="1" ht="24.95" customHeight="1">
      <c r="A136" s="13"/>
      <c r="B136" s="3"/>
    </row>
    <row r="137" spans="1:4" customFormat="1" ht="24.95" customHeight="1" thickBot="1">
      <c r="A137" s="12" t="s">
        <v>12</v>
      </c>
      <c r="B137" s="27"/>
    </row>
    <row r="138" spans="1:4" customFormat="1" ht="24.95" customHeight="1" thickBot="1">
      <c r="A138" s="11" t="s">
        <v>17</v>
      </c>
      <c r="B138" s="26"/>
    </row>
    <row r="139" spans="1:4" customFormat="1" ht="24.95" customHeight="1">
      <c r="A139" s="25" t="s">
        <v>23</v>
      </c>
      <c r="B139" s="24" t="s">
        <v>22</v>
      </c>
    </row>
    <row r="140" spans="1:4" customFormat="1" ht="24.95" customHeight="1">
      <c r="A140" s="23" t="s">
        <v>21</v>
      </c>
      <c r="B140" s="22">
        <f>+B141+B142+B143</f>
        <v>3562510865.8600001</v>
      </c>
    </row>
    <row r="141" spans="1:4" customFormat="1" ht="24.95" customHeight="1">
      <c r="A141" s="21" t="s">
        <v>20</v>
      </c>
      <c r="B141" s="20">
        <f>+B6-B47-B57-B75</f>
        <v>2311821297.0300002</v>
      </c>
      <c r="C141" s="19">
        <f>+B141+B142+B143-B6</f>
        <v>0</v>
      </c>
    </row>
    <row r="142" spans="1:4" customFormat="1" ht="24.95" customHeight="1">
      <c r="A142" s="21" t="s">
        <v>19</v>
      </c>
      <c r="B142" s="20">
        <f>+B47+B57</f>
        <v>1073792748.8299999</v>
      </c>
      <c r="D142" s="19"/>
    </row>
    <row r="143" spans="1:4" customFormat="1" ht="24.95" customHeight="1" thickBot="1">
      <c r="A143" s="18" t="s">
        <v>18</v>
      </c>
      <c r="B143" s="17">
        <f>+B75</f>
        <v>176896820</v>
      </c>
    </row>
    <row r="144" spans="1:4" customFormat="1" ht="24.95" customHeight="1">
      <c r="A144" s="4"/>
      <c r="B144" s="16"/>
    </row>
    <row r="145" spans="1:2" customFormat="1" ht="24.95" customHeight="1">
      <c r="A145" s="4"/>
      <c r="B145" s="16"/>
    </row>
    <row r="146" spans="1:2" customFormat="1" ht="24.95" customHeight="1">
      <c r="A146" s="4"/>
      <c r="B146" s="16"/>
    </row>
    <row r="147" spans="1:2" customFormat="1" ht="24.95" customHeight="1">
      <c r="A147" s="4"/>
      <c r="B147" s="16"/>
    </row>
    <row r="148" spans="1:2" customFormat="1" ht="24.95" customHeight="1">
      <c r="A148" s="4"/>
      <c r="B148" s="16"/>
    </row>
    <row r="149" spans="1:2" customFormat="1" ht="24.95" customHeight="1">
      <c r="A149" s="4"/>
      <c r="B149" s="16"/>
    </row>
    <row r="150" spans="1:2" customFormat="1" ht="24.95" customHeight="1">
      <c r="A150" s="4"/>
      <c r="B150" s="16"/>
    </row>
    <row r="151" spans="1:2" customFormat="1" ht="24.95" customHeight="1">
      <c r="A151" s="4"/>
      <c r="B151" s="16"/>
    </row>
    <row r="152" spans="1:2" customFormat="1" ht="24.95" customHeight="1">
      <c r="A152" s="4"/>
      <c r="B152" s="16"/>
    </row>
    <row r="153" spans="1:2" customFormat="1" ht="24.95" customHeight="1">
      <c r="A153" s="13"/>
      <c r="B153" s="3"/>
    </row>
    <row r="154" spans="1:2" customFormat="1" ht="24.95" customHeight="1" thickBot="1">
      <c r="A154" s="12" t="s">
        <v>12</v>
      </c>
      <c r="B154" s="3"/>
    </row>
    <row r="155" spans="1:2" customFormat="1" ht="24.95" customHeight="1">
      <c r="A155" s="11" t="s">
        <v>17</v>
      </c>
      <c r="B155" s="14"/>
    </row>
    <row r="156" spans="1:2" customFormat="1" ht="24.95" customHeight="1">
      <c r="A156" s="10" t="s">
        <v>16</v>
      </c>
      <c r="B156" s="14"/>
    </row>
    <row r="157" spans="1:2" customFormat="1" ht="24.95" customHeight="1">
      <c r="A157" s="9" t="s">
        <v>15</v>
      </c>
      <c r="B157" s="14"/>
    </row>
    <row r="158" spans="1:2" customFormat="1" ht="24.95" customHeight="1">
      <c r="A158" s="9" t="s">
        <v>14</v>
      </c>
      <c r="B158" s="14"/>
    </row>
    <row r="159" spans="1:2" customFormat="1" ht="24.95" customHeight="1">
      <c r="A159" s="9" t="s">
        <v>13</v>
      </c>
      <c r="B159" s="14"/>
    </row>
    <row r="160" spans="1:2" customFormat="1" ht="24.95" customHeight="1">
      <c r="A160" s="9"/>
      <c r="B160" s="14"/>
    </row>
    <row r="161" spans="1:2" customFormat="1" ht="24.95" customHeight="1">
      <c r="A161" s="9"/>
      <c r="B161" s="14"/>
    </row>
    <row r="162" spans="1:2" customFormat="1" ht="24.95" customHeight="1" thickBot="1">
      <c r="A162" s="15"/>
      <c r="B162" s="14"/>
    </row>
    <row r="163" spans="1:2" customFormat="1" ht="24.95" customHeight="1">
      <c r="A163" s="13"/>
      <c r="B163" s="3"/>
    </row>
    <row r="164" spans="1:2" customFormat="1" ht="24.95" customHeight="1">
      <c r="A164" s="13"/>
      <c r="B164" s="3"/>
    </row>
    <row r="165" spans="1:2" customFormat="1" ht="24.95" customHeight="1">
      <c r="A165" s="13"/>
      <c r="B165" s="3"/>
    </row>
    <row r="166" spans="1:2" customFormat="1" ht="24.95" customHeight="1">
      <c r="A166" s="13"/>
      <c r="B166" s="3"/>
    </row>
    <row r="167" spans="1:2" customFormat="1" ht="24.95" customHeight="1">
      <c r="A167" s="13"/>
      <c r="B167" s="3"/>
    </row>
    <row r="168" spans="1:2" customFormat="1" ht="24.95" customHeight="1">
      <c r="A168" s="13"/>
      <c r="B168" s="3"/>
    </row>
    <row r="169" spans="1:2" customFormat="1" ht="24.95" customHeight="1">
      <c r="A169" s="13"/>
      <c r="B169" s="3"/>
    </row>
    <row r="170" spans="1:2" customFormat="1" ht="24.95" customHeight="1">
      <c r="A170" s="13"/>
      <c r="B170" s="3"/>
    </row>
    <row r="171" spans="1:2" customFormat="1" ht="24.95" customHeight="1" thickBot="1">
      <c r="A171" s="12" t="s">
        <v>12</v>
      </c>
      <c r="B171" s="3"/>
    </row>
    <row r="172" spans="1:2" customFormat="1" ht="24.95" customHeight="1">
      <c r="A172" s="11" t="s">
        <v>11</v>
      </c>
      <c r="B172" s="5"/>
    </row>
    <row r="173" spans="1:2" customFormat="1" ht="24.95" customHeight="1">
      <c r="A173" s="10" t="s">
        <v>10</v>
      </c>
      <c r="B173" s="5"/>
    </row>
    <row r="174" spans="1:2" customFormat="1" ht="24.95" customHeight="1">
      <c r="A174" s="9" t="s">
        <v>9</v>
      </c>
      <c r="B174" s="5"/>
    </row>
    <row r="175" spans="1:2" customFormat="1" ht="24.95" customHeight="1">
      <c r="A175" s="9" t="s">
        <v>8</v>
      </c>
      <c r="B175" s="5"/>
    </row>
    <row r="176" spans="1:2" customFormat="1" ht="24.95" customHeight="1">
      <c r="A176" s="9" t="s">
        <v>7</v>
      </c>
      <c r="B176" s="5"/>
    </row>
    <row r="177" spans="1:2" customFormat="1" ht="24.95" customHeight="1">
      <c r="A177" s="8" t="s">
        <v>6</v>
      </c>
      <c r="B177" s="5"/>
    </row>
    <row r="178" spans="1:2" customFormat="1" ht="24.95" customHeight="1">
      <c r="A178" s="8" t="s">
        <v>5</v>
      </c>
      <c r="B178" s="5"/>
    </row>
    <row r="179" spans="1:2" customFormat="1" ht="24.95" customHeight="1">
      <c r="A179" s="8" t="s">
        <v>4</v>
      </c>
      <c r="B179" s="5"/>
    </row>
    <row r="180" spans="1:2" customFormat="1" ht="24.95" customHeight="1">
      <c r="A180" s="8" t="s">
        <v>3</v>
      </c>
      <c r="B180" s="5"/>
    </row>
    <row r="181" spans="1:2" customFormat="1" ht="24.95" customHeight="1">
      <c r="A181" s="7" t="s">
        <v>2</v>
      </c>
      <c r="B181" s="5"/>
    </row>
    <row r="182" spans="1:2" customFormat="1" ht="24.95" customHeight="1">
      <c r="A182" s="7" t="s">
        <v>1</v>
      </c>
      <c r="B182" s="5"/>
    </row>
    <row r="183" spans="1:2" customFormat="1" ht="24.95" customHeight="1" thickBot="1">
      <c r="A183" s="6" t="s">
        <v>0</v>
      </c>
      <c r="B183" s="5"/>
    </row>
    <row r="184" spans="1:2" customFormat="1" ht="24.95" customHeight="1">
      <c r="B184" s="3"/>
    </row>
    <row r="185" spans="1:2" customFormat="1" ht="24.95" customHeight="1">
      <c r="A185" s="4"/>
      <c r="B185" s="3"/>
    </row>
    <row r="186" spans="1:2" customFormat="1" ht="24.95" customHeight="1">
      <c r="A186" s="4"/>
      <c r="B186" s="3"/>
    </row>
  </sheetData>
  <hyperlinks>
    <hyperlink ref="B6" location="'1'!B10" display="'1'!B10"/>
  </hyperlinks>
  <printOptions horizontalCentered="1" verticalCentered="1"/>
  <pageMargins left="0" right="0" top="0" bottom="0" header="0.31496062992125984" footer="0.31496062992125984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14v</vt:lpstr>
      <vt:lpstr>'14v'!Área_de_impresión</vt:lpstr>
    </vt:vector>
  </TitlesOfParts>
  <Company>Piratas Unidos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2014-09-19T15:51:31Z</dcterms:created>
  <dcterms:modified xsi:type="dcterms:W3CDTF">2014-09-19T15:53:24Z</dcterms:modified>
</cp:coreProperties>
</file>